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<sst xmlns="http://schemas.openxmlformats.org/spreadsheetml/2006/main" count="56" uniqueCount="56">
  <si>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</si>
  <si>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</si>
  <si>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</si>
  <si>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</si>
  <si>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</si>
  <si>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</si>
  <si>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</si>
  <si>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</si>
  <si>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</si>
  <si>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</si>
  <si>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</si>
  <si>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</si>
  <si>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</si>
  <si>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</si>
  <si>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</si>
  <si>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</si>
  <si>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</si>
  <si>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</si>
  <si>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</si>
  <si>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</si>
  <si>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</si>
  <si>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</si>
  <si>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</si>
  <si>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</si>
  <si>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</si>
  <si>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</si>
  <si>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</si>
  <si>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</si>
  <si>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</si>
  <si>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</si>
  <si>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</si>
  <si>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</si>
  <si>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</si>
  <si>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</si>
  <si>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</si>
  <si>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</si>
  <si>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</si>
  <si>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</si>
  <si>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</si>
  <si>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</si>
  <si>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</si>
  <si>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</si>
  <si>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</si>
  <si>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</si>
  <si>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</si>
  <si>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</si>
  <si>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</si>
  <si>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</si>
  <si>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</si>
  <si>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</si>
  <si>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</si>
  <si>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</si>
  <si>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</si>
  <si>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</si>
  <si>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</si>
  <si>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04 грудня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</si>
</sst>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" sqref="I1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40838.200000000004</v>
      </c>
      <c r="D6" s="11">
        <f>D7+D8</f>
        <v>40203.200000000004</v>
      </c>
      <c r="E6" s="12">
        <f aca="true" t="shared" si="0" ref="E6:E12">D6/C6*100</f>
        <v>98.44508327987032</v>
      </c>
    </row>
    <row r="7" spans="1:5" s="32" customFormat="1" ht="30.75" customHeight="1">
      <c r="A7" s="13">
        <v>11010000</v>
      </c>
      <c r="B7" s="14" t="s">
        <v>12</v>
      </c>
      <c r="C7" s="15">
        <v>40799.8</v>
      </c>
      <c r="D7" s="15">
        <v>40164.8</v>
      </c>
      <c r="E7" s="15">
        <f t="shared" si="0"/>
        <v>98.44361982166579</v>
      </c>
    </row>
    <row r="8" spans="1:5" s="32" customFormat="1" ht="39" customHeight="1" thickBot="1">
      <c r="A8" s="16" t="s">
        <v>27</v>
      </c>
      <c r="B8" s="17" t="s">
        <v>26</v>
      </c>
      <c r="C8" s="36">
        <v>38.4</v>
      </c>
      <c r="D8" s="36">
        <v>38.4</v>
      </c>
      <c r="E8" s="15">
        <f t="shared" si="0"/>
        <v>100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1199.4</v>
      </c>
      <c r="D9" s="11">
        <f>D10+D12+D11</f>
        <v>1218.5</v>
      </c>
      <c r="E9" s="12">
        <f t="shared" si="0"/>
        <v>101.59246289811573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329</v>
      </c>
      <c r="D11" s="39">
        <v>327.6</v>
      </c>
      <c r="E11" s="39">
        <f t="shared" si="0"/>
        <v>99.57446808510639</v>
      </c>
    </row>
    <row r="12" spans="1:5" s="32" customFormat="1" ht="28.5" customHeight="1" thickBot="1">
      <c r="A12" s="40" t="s">
        <v>33</v>
      </c>
      <c r="B12" s="41" t="s">
        <v>34</v>
      </c>
      <c r="C12" s="36">
        <v>833</v>
      </c>
      <c r="D12" s="36">
        <v>849.6</v>
      </c>
      <c r="E12" s="39">
        <f t="shared" si="0"/>
        <v>101.99279711884755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42037.600000000006</v>
      </c>
      <c r="D15" s="35">
        <f>D6+D9+D13</f>
        <v>41421.9</v>
      </c>
      <c r="E15" s="20">
        <f>D15/C15*100</f>
        <v>98.53535882162635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341544.3</v>
      </c>
      <c r="D16" s="11">
        <f>D17+D18</f>
        <v>325426.7</v>
      </c>
      <c r="E16" s="11">
        <f>D16/C16*100</f>
        <v>95.28096355289783</v>
      </c>
    </row>
    <row r="17" spans="1:5" s="32" customFormat="1" ht="24.75" customHeight="1">
      <c r="A17" s="21">
        <v>41020000</v>
      </c>
      <c r="B17" s="22" t="s">
        <v>2</v>
      </c>
      <c r="C17" s="23">
        <v>38656</v>
      </c>
      <c r="D17" s="23">
        <v>37317.7</v>
      </c>
      <c r="E17" s="23">
        <f>D17/C17*100</f>
        <v>96.53792425496688</v>
      </c>
    </row>
    <row r="18" spans="1:5" s="32" customFormat="1" ht="25.5" customHeight="1" thickBot="1">
      <c r="A18" s="24">
        <v>41030000</v>
      </c>
      <c r="B18" s="25" t="s">
        <v>3</v>
      </c>
      <c r="C18" s="26">
        <v>302888.3</v>
      </c>
      <c r="D18" s="26">
        <v>288109</v>
      </c>
      <c r="E18" s="26">
        <f>D18/C18*100</f>
        <v>95.12054443832925</v>
      </c>
    </row>
    <row r="19" spans="1:5" s="32" customFormat="1" ht="29.25" customHeight="1" thickBot="1">
      <c r="A19" s="27"/>
      <c r="B19" s="28" t="s">
        <v>11</v>
      </c>
      <c r="C19" s="29">
        <f>C16+C15</f>
        <v>383581.9</v>
      </c>
      <c r="D19" s="29">
        <f>D16+D15</f>
        <v>366848.60000000003</v>
      </c>
      <c r="E19" s="20">
        <f>D19/C19*100</f>
        <v>95.6376200232597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3342.9</v>
      </c>
      <c r="D22" s="54">
        <v>2740.98496</v>
      </c>
      <c r="E22" s="50">
        <f t="shared" si="1"/>
        <v>81.99422537317896</v>
      </c>
    </row>
    <row r="23" spans="1:5" ht="30" customHeight="1">
      <c r="A23" s="45" t="s">
        <v>38</v>
      </c>
      <c r="B23" s="46" t="s">
        <v>15</v>
      </c>
      <c r="C23" s="54">
        <v>97435.186</v>
      </c>
      <c r="D23" s="54">
        <v>83116.13206</v>
      </c>
      <c r="E23" s="50">
        <f t="shared" si="1"/>
        <v>85.30402154720575</v>
      </c>
    </row>
    <row r="24" spans="1:5" ht="19.5" customHeight="1">
      <c r="A24" s="45" t="s">
        <v>39</v>
      </c>
      <c r="B24" s="46" t="s">
        <v>16</v>
      </c>
      <c r="C24" s="54">
        <v>68694.23706</v>
      </c>
      <c r="D24" s="54">
        <v>62272.0863</v>
      </c>
      <c r="E24" s="50">
        <f t="shared" si="1"/>
        <v>90.65110694163376</v>
      </c>
    </row>
    <row r="25" spans="1:5" ht="25.5" customHeight="1">
      <c r="A25" s="45" t="s">
        <v>40</v>
      </c>
      <c r="B25" s="46" t="s">
        <v>24</v>
      </c>
      <c r="C25" s="54">
        <v>189391.22228</v>
      </c>
      <c r="D25" s="54">
        <v>179955.05243</v>
      </c>
      <c r="E25" s="50">
        <f t="shared" si="1"/>
        <v>95.01763084033043</v>
      </c>
    </row>
    <row r="26" spans="1:5" ht="25.5" customHeight="1">
      <c r="A26" s="45" t="s">
        <v>41</v>
      </c>
      <c r="B26" s="46" t="s">
        <v>17</v>
      </c>
      <c r="C26" s="54">
        <v>5827.61</v>
      </c>
      <c r="D26" s="54">
        <v>5163.40945</v>
      </c>
      <c r="E26" s="50">
        <f>IF(C26=0,"",IF(D26/C26*100&gt;=200,"В/100",D26/C26*100))</f>
        <v>88.60252230331132</v>
      </c>
    </row>
    <row r="27" spans="1:5" ht="25.5" customHeight="1">
      <c r="A27" s="45" t="s">
        <v>42</v>
      </c>
      <c r="B27" s="46" t="s">
        <v>19</v>
      </c>
      <c r="C27" s="54">
        <v>1246.925</v>
      </c>
      <c r="D27" s="54">
        <v>1069.42252</v>
      </c>
      <c r="E27" s="50">
        <f>IF(C27=0,"",IF(D27/C27*100&gt;=200,"В/100",D27/C27*100))</f>
        <v>85.7647829660966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184.00666</v>
      </c>
      <c r="E32" s="50">
        <f t="shared" si="1"/>
        <v>62.375138983050846</v>
      </c>
    </row>
    <row r="33" spans="1:5" ht="29.25" customHeight="1" thickBot="1">
      <c r="A33" s="16" t="s">
        <v>47</v>
      </c>
      <c r="B33" s="47" t="s">
        <v>21</v>
      </c>
      <c r="C33" s="56">
        <v>15557.886</v>
      </c>
      <c r="D33" s="54">
        <v>15124.2417</v>
      </c>
      <c r="E33" s="51">
        <f t="shared" si="1"/>
        <v>97.21270421958356</v>
      </c>
    </row>
    <row r="34" spans="1:5" s="33" customFormat="1" ht="23.25" customHeight="1" thickBot="1">
      <c r="A34" s="48"/>
      <c r="B34" s="49" t="s">
        <v>23</v>
      </c>
      <c r="C34" s="57">
        <f>SUM(C22:C33)</f>
        <v>381975.9663399999</v>
      </c>
      <c r="D34" s="58">
        <f>SUM(D22:D33)</f>
        <v>349665.08711</v>
      </c>
      <c r="E34" s="44">
        <f t="shared" si="1"/>
        <v>91.5411224586733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2017-12-04T12:45:13Z</cp:lastPrinted>
  <dcterms:created xsi:type="dcterms:W3CDTF">2015-04-06T06:03:14Z</dcterms:created>
  <dcterms:modified xsi:type="dcterms:W3CDTF">2017-12-07T07:57:14Z</dcterms:modified>
  <cp:category/>
  <cp:version/>
  <cp:contentType/>
  <cp:contentStatus/>
</cp:coreProperties>
</file>